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1.xml" ContentType="application/xml"/>
  <Override PartName="/customXml/itemProps1.xml" ContentType="application/vnd.openxmlformats-officedocument.customXmlProperties+xml"/>
  <Override PartName="/customXml/item2.xml" ContentType="application/xml"/>
  <Override PartName="/customXml/_rels/item1.xml.rels" ContentType="application/vnd.openxmlformats-package.relationships+xml"/>
  <Override PartName="/customXml/_rels/item2.xml.rels" ContentType="application/vnd.openxmlformats-package.relationships+xml"/>
  <Override PartName="/customXml/_rels/item3.xml.rels" ContentType="application/vnd.openxmlformats-package.relationships+xml"/>
  <Override PartName="/customXml/itemProps2.xml" ContentType="application/vnd.openxmlformats-officedocument.customXmlProperties+xml"/>
  <Override PartName="/customXml/item3.xml" ContentType="application/xml"/>
  <Override PartName="/customXml/itemProps3.xml" ContentType="application/vnd.openxmlformats-officedocument.customXml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<Relationship Id="rId7" Type="http://schemas.openxmlformats.org/officeDocument/2006/relationships/customXml" Target="../customXml/item3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MMARY" sheetId="1" state="visible" r:id="rId3"/>
    <sheet name="MATERIAL PROCURMENT" sheetId="2" state="visible" r:id="rId4"/>
    <sheet name="PERSONNEL COSTS" sheetId="3" state="visible" r:id="rId5"/>
    <sheet name="INSTALLATION" sheetId="4" state="visible" r:id="rId6"/>
    <sheet name="MAINTENANCE" sheetId="5" state="visible" r:id="rId7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<sst xmlns="http://schemas.openxmlformats.org/spreadsheetml/2006/main" count="81" uniqueCount="81">
  <si>
    <t xml:space="preserve">SUMMARY</t>
  </si>
  <si>
    <t xml:space="preserve">PROJECT NAME</t>
  </si>
  <si>
    <t xml:space="preserve">OFFEX LIMITED CORPORATE WEBSITE DEV </t>
  </si>
  <si>
    <t xml:space="preserve">START DATE</t>
  </si>
  <si>
    <t xml:space="preserve">DURATION</t>
  </si>
  <si>
    <t xml:space="preserve">16 weeks</t>
  </si>
  <si>
    <t xml:space="preserve">PROJECT MANAGER</t>
  </si>
  <si>
    <t xml:space="preserve">Jami Johnson</t>
  </si>
  <si>
    <t xml:space="preserve">BUDGET SUMMARY</t>
  </si>
  <si>
    <t xml:space="preserve">Material Procurement (Hardware and Software)</t>
  </si>
  <si>
    <t xml:space="preserve">Personnel Costs (Total Person Effort)</t>
  </si>
  <si>
    <t xml:space="preserve">Installation Charges</t>
  </si>
  <si>
    <t xml:space="preserve">Annual Maintenance Charges</t>
  </si>
  <si>
    <t xml:space="preserve">subtotal</t>
  </si>
  <si>
    <t xml:space="preserve">Contingency (15%)</t>
  </si>
  <si>
    <t xml:space="preserve">TOTAL PROJECT BUDGET</t>
  </si>
  <si>
    <t xml:space="preserve">total material procurement</t>
  </si>
  <si>
    <t xml:space="preserve">HARDWARE</t>
  </si>
  <si>
    <t xml:space="preserve">SOFTWARE</t>
  </si>
  <si>
    <t xml:space="preserve">dev server</t>
  </si>
  <si>
    <t xml:space="preserve">domain name (3yrs)</t>
  </si>
  <si>
    <t xml:space="preserve">testing devices various</t>
  </si>
  <si>
    <t xml:space="preserve">web hosting (annual)</t>
  </si>
  <si>
    <t xml:space="preserve">networking equiptment</t>
  </si>
  <si>
    <t xml:space="preserve">content management  system</t>
  </si>
  <si>
    <t xml:space="preserve">design tools (adobe creative suite)</t>
  </si>
  <si>
    <t xml:space="preserve">subtotal hardware</t>
  </si>
  <si>
    <t xml:space="preserve">development tools and frameworks</t>
  </si>
  <si>
    <t xml:space="preserve">SSL cert (3yrs)</t>
  </si>
  <si>
    <t xml:space="preserve">SEO analysis tools</t>
  </si>
  <si>
    <t xml:space="preserve">Total Personnel Costs</t>
  </si>
  <si>
    <t xml:space="preserve">subtot</t>
  </si>
  <si>
    <t xml:space="preserve">weeks</t>
  </si>
  <si>
    <t xml:space="preserve">hours</t>
  </si>
  <si>
    <t xml:space="preserve">$/hour</t>
  </si>
  <si>
    <t xml:space="preserve">Project Management</t>
  </si>
  <si>
    <t xml:space="preserve">Design Phase</t>
  </si>
  <si>
    <t xml:space="preserve">UI/UX Designer</t>
  </si>
  <si>
    <t xml:space="preserve">Content Strategist</t>
  </si>
  <si>
    <t xml:space="preserve">Subtotal Design</t>
  </si>
  <si>
    <t xml:space="preserve">Development Phase</t>
  </si>
  <si>
    <t xml:space="preserve">Frontend Dev</t>
  </si>
  <si>
    <t xml:space="preserve">Backend Dev</t>
  </si>
  <si>
    <t xml:space="preserve">DBA</t>
  </si>
  <si>
    <t xml:space="preserve">Subtotal Dev</t>
  </si>
  <si>
    <t xml:space="preserve">Testing Phase</t>
  </si>
  <si>
    <t xml:space="preserve">QA Tester</t>
  </si>
  <si>
    <t xml:space="preserve">Security Specialist</t>
  </si>
  <si>
    <t xml:space="preserve">Subtotal Testing</t>
  </si>
  <si>
    <t xml:space="preserve">Implementation Phase</t>
  </si>
  <si>
    <t xml:space="preserve">sysadmin</t>
  </si>
  <si>
    <t xml:space="preserve">content manager</t>
  </si>
  <si>
    <t xml:space="preserve">Subtot Implementation</t>
  </si>
  <si>
    <t xml:space="preserve">Total Installation Charges</t>
  </si>
  <si>
    <t xml:space="preserve">One-time installation costs</t>
  </si>
  <si>
    <t xml:space="preserve">Server Config</t>
  </si>
  <si>
    <t xml:space="preserve">Database Setup</t>
  </si>
  <si>
    <t xml:space="preserve">CMS Installation and Configuration</t>
  </si>
  <si>
    <t xml:space="preserve">Content Migration</t>
  </si>
  <si>
    <t xml:space="preserve">Quality Assurance Testing</t>
  </si>
  <si>
    <t xml:space="preserve">Security Implementation</t>
  </si>
  <si>
    <t xml:space="preserve">Performance Optimization</t>
  </si>
  <si>
    <t xml:space="preserve">Search Engine Optimization</t>
  </si>
  <si>
    <t xml:space="preserve">Total Annual Maintenance Charges</t>
  </si>
  <si>
    <t xml:space="preserve">Routine Maintenance (per year)</t>
  </si>
  <si>
    <t xml:space="preserve">Website Hosting</t>
  </si>
  <si>
    <t xml:space="preserve">Domain Name Renewal</t>
  </si>
  <si>
    <t xml:space="preserve">SSL Certificate Renewal</t>
  </si>
  <si>
    <t xml:space="preserve">CMS Updates and Patches</t>
  </si>
  <si>
    <t xml:space="preserve">Hours / month</t>
  </si>
  <si>
    <t xml:space="preserve">$ / hour</t>
  </si>
  <si>
    <t xml:space="preserve">$ / year (cross-check)</t>
  </si>
  <si>
    <t xml:space="preserve">Bug Fixes and Tech Support</t>
  </si>
  <si>
    <t xml:space="preserve">Content Management (per year)</t>
  </si>
  <si>
    <t xml:space="preserve">Regular Content Updates</t>
  </si>
  <si>
    <t xml:space="preserve">SEO Maintenance</t>
  </si>
  <si>
    <t xml:space="preserve">Analytics Monitoring</t>
  </si>
  <si>
    <t xml:space="preserve">Security Maintenance</t>
  </si>
  <si>
    <t xml:space="preserve">Security Monitoring and Updates</t>
  </si>
  <si>
    <t xml:space="preserve">Backup and Recovery Services</t>
  </si>
  <si>
    <t xml:space="preserve">Penetration Testing (Annual)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</si>
</sst>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m/d/yyyy"/>
    <numFmt numFmtId="166" formatCode="\$#,##0"/>
    <numFmt numFmtId="167" formatCode="[$$-409]#,##0;\-[$$-409]#,##0"/>
    <numFmt numFmtId="168" formatCode="[$$-409]#,##0;[RED]\-[$$-409]#,##0"/>
  </numFmts>
  <fonts count="5">
    <font>
      <sz val="11"/>
      <color theme="1"/>
      <name val="Aptos Narrow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theme="1"/>
      <name val="Aptos Narrow"/>
      <family val="2"/>
      <charset val="1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 pitchFamily="0" charset="1"/>
        <a:ea typeface=""/>
        <a:cs typeface=""/>
      </a:majorFont>
      <a:minorFont>
        <a:latin typeface="Aptos Narrow" panose="0211000402020202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  <a:ln w="2540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1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C15" activeCellId="0" sqref="C15"/>
    </sheetView>
  </sheetViews>
  <sheetFormatPr defaultColWidth="8.75390625" defaultRowHeight="15" zeroHeight="false" outlineLevelRow="0" outlineLevelCol="0"/>
  <cols>
    <col collapsed="false" customWidth="true" hidden="false" outlineLevel="0" max="1" min="1" style="0" width="13.14"/>
    <col collapsed="false" customWidth="true" hidden="false" outlineLevel="0" max="3" min="3" style="0" width="36.43"/>
  </cols>
  <sheetData>
    <row r="1" customFormat="false" ht="15" hidden="false" customHeight="false" outlineLevel="0" collapsed="false">
      <c r="A1" s="1" t="s">
        <v>0</v>
      </c>
    </row>
    <row r="2" customFormat="false" ht="15" hidden="false" customHeight="false" outlineLevel="0" collapsed="false">
      <c r="A2" s="0" t="s">
        <v>1</v>
      </c>
      <c r="C2" s="0" t="s">
        <v>2</v>
      </c>
    </row>
    <row r="3" customFormat="false" ht="15" hidden="false" customHeight="false" outlineLevel="0" collapsed="false">
      <c r="A3" s="0" t="s">
        <v>3</v>
      </c>
      <c r="C3" s="2" t="n">
        <v>45699</v>
      </c>
    </row>
    <row r="4" customFormat="false" ht="15" hidden="false" customHeight="false" outlineLevel="0" collapsed="false">
      <c r="A4" s="0" t="s">
        <v>4</v>
      </c>
      <c r="C4" s="0" t="s">
        <v>5</v>
      </c>
    </row>
    <row r="5" customFormat="false" ht="15" hidden="false" customHeight="false" outlineLevel="0" collapsed="false">
      <c r="A5" s="0" t="s">
        <v>6</v>
      </c>
      <c r="C5" s="0" t="s">
        <v>7</v>
      </c>
    </row>
    <row r="7" customFormat="false" ht="15" hidden="false" customHeight="false" outlineLevel="0" collapsed="false">
      <c r="A7" s="1" t="s">
        <v>8</v>
      </c>
    </row>
    <row r="9" customFormat="false" ht="15" hidden="false" customHeight="false" outlineLevel="0" collapsed="false">
      <c r="A9" s="3" t="n">
        <f aca="false">'MATERIAL PROCURMENT'!A3</f>
        <v>8100</v>
      </c>
      <c r="B9" s="0" t="s">
        <v>9</v>
      </c>
    </row>
    <row r="10" customFormat="false" ht="15" hidden="false" customHeight="false" outlineLevel="0" collapsed="false">
      <c r="A10" s="4" t="n">
        <f aca="false">'PERSONNEL COSTS'!B1</f>
        <v>68500</v>
      </c>
      <c r="B10" s="0" t="s">
        <v>10</v>
      </c>
    </row>
    <row r="11" customFormat="false" ht="15" hidden="false" customHeight="false" outlineLevel="0" collapsed="false">
      <c r="A11" s="4" t="n">
        <f aca="false">INSTALLATION!A1</f>
        <v>8400</v>
      </c>
      <c r="B11" s="0" t="s">
        <v>11</v>
      </c>
    </row>
    <row r="12" customFormat="false" ht="15" hidden="false" customHeight="false" outlineLevel="0" collapsed="false">
      <c r="A12" s="4" t="n">
        <f aca="false">MAINTENANCE!A1</f>
        <v>15950</v>
      </c>
      <c r="B12" s="0" t="s">
        <v>12</v>
      </c>
    </row>
    <row r="13" customFormat="false" ht="15" hidden="false" customHeight="false" outlineLevel="0" collapsed="false">
      <c r="A13" s="4" t="n">
        <f aca="false">SUM(A9:A12)</f>
        <v>100950</v>
      </c>
      <c r="B13" s="0" t="s">
        <v>13</v>
      </c>
    </row>
    <row r="14" customFormat="false" ht="15" hidden="false" customHeight="false" outlineLevel="0" collapsed="false">
      <c r="A14" s="4" t="n">
        <f aca="false">A13*0.15</f>
        <v>15142.5</v>
      </c>
      <c r="B14" s="0" t="s">
        <v>14</v>
      </c>
    </row>
    <row r="15" customFormat="false" ht="15" hidden="false" customHeight="false" outlineLevel="0" collapsed="false">
      <c r="A15" s="5" t="n">
        <f aca="false">A13+A14</f>
        <v>116092.5</v>
      </c>
      <c r="B15" s="1" t="s">
        <v>15</v>
      </c>
      <c r="C15" s="1"/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1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3" activeCellId="0" sqref="B3"/>
    </sheetView>
  </sheetViews>
  <sheetFormatPr defaultColWidth="8.75390625" defaultRowHeight="15" zeroHeight="false" outlineLevelRow="0" outlineLevelCol="0"/>
  <cols>
    <col collapsed="false" customWidth="true" hidden="false" outlineLevel="0" max="4" min="4" style="3" width="9.14"/>
    <col collapsed="false" customWidth="true" hidden="false" outlineLevel="0" max="8" min="8" style="3" width="9.14"/>
  </cols>
  <sheetData>
    <row r="1" customFormat="false" ht="15" hidden="false" customHeight="false" outlineLevel="0" collapsed="false">
      <c r="A1" s="1" t="s">
        <v>16</v>
      </c>
      <c r="E1" s="1" t="s">
        <v>17</v>
      </c>
      <c r="I1" s="1" t="s">
        <v>18</v>
      </c>
    </row>
    <row r="2" customFormat="false" ht="15" hidden="false" customHeight="false" outlineLevel="0" collapsed="false">
      <c r="A2" s="1"/>
      <c r="D2" s="3" t="n">
        <v>2500</v>
      </c>
      <c r="E2" s="0" t="s">
        <v>19</v>
      </c>
      <c r="H2" s="3" t="n">
        <v>150</v>
      </c>
      <c r="I2" s="0" t="s">
        <v>20</v>
      </c>
    </row>
    <row r="3" customFormat="false" ht="15" hidden="false" customHeight="false" outlineLevel="0" collapsed="false">
      <c r="A3" s="6" t="n">
        <f aca="false">D6+H10</f>
        <v>8100</v>
      </c>
      <c r="D3" s="3" t="n">
        <v>1200</v>
      </c>
      <c r="E3" s="0" t="s">
        <v>21</v>
      </c>
      <c r="H3" s="3" t="n">
        <v>600</v>
      </c>
      <c r="I3" s="0" t="s">
        <v>22</v>
      </c>
    </row>
    <row r="4" customFormat="false" ht="15" hidden="false" customHeight="false" outlineLevel="0" collapsed="false">
      <c r="D4" s="3" t="n">
        <v>800</v>
      </c>
      <c r="E4" s="0" t="s">
        <v>23</v>
      </c>
      <c r="H4" s="3" t="n">
        <v>1200</v>
      </c>
      <c r="I4" s="0" t="s">
        <v>24</v>
      </c>
    </row>
    <row r="5" customFormat="false" ht="15" hidden="false" customHeight="false" outlineLevel="0" collapsed="false">
      <c r="H5" s="3" t="n">
        <v>600</v>
      </c>
      <c r="I5" s="0" t="s">
        <v>25</v>
      </c>
    </row>
    <row r="6" customFormat="false" ht="15" hidden="false" customHeight="false" outlineLevel="0" collapsed="false">
      <c r="D6" s="3" t="n">
        <f aca="false">SUM(D2:D4)</f>
        <v>4500</v>
      </c>
      <c r="E6" s="0" t="s">
        <v>26</v>
      </c>
      <c r="H6" s="3" t="n">
        <v>400</v>
      </c>
      <c r="I6" s="0" t="s">
        <v>27</v>
      </c>
    </row>
    <row r="7" customFormat="false" ht="15" hidden="false" customHeight="false" outlineLevel="0" collapsed="false">
      <c r="H7" s="3" t="n">
        <v>300</v>
      </c>
      <c r="I7" s="0" t="s">
        <v>28</v>
      </c>
    </row>
    <row r="8" customFormat="false" ht="15" hidden="false" customHeight="false" outlineLevel="0" collapsed="false">
      <c r="H8" s="3" t="n">
        <v>350</v>
      </c>
      <c r="I8" s="0" t="s">
        <v>29</v>
      </c>
    </row>
    <row r="10" customFormat="false" ht="15" hidden="false" customHeight="false" outlineLevel="0" collapsed="false">
      <c r="H10" s="3" t="n">
        <f aca="false">SUM(H2:H9)</f>
        <v>3600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2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5" activeCellId="0" sqref="B5"/>
    </sheetView>
  </sheetViews>
  <sheetFormatPr defaultColWidth="8.75390625" defaultRowHeight="15" zeroHeight="false" outlineLevelRow="0" outlineLevelCol="0"/>
  <cols>
    <col collapsed="false" customWidth="true" hidden="false" outlineLevel="0" max="1" min="1" style="0" width="20.23"/>
    <col collapsed="false" customWidth="true" hidden="false" outlineLevel="0" max="2" min="2" style="0" width="14.51"/>
    <col collapsed="false" customWidth="false" hidden="false" outlineLevel="0" max="5" min="5" style="7" width="8.75"/>
  </cols>
  <sheetData>
    <row r="1" customFormat="false" ht="15" hidden="false" customHeight="false" outlineLevel="0" collapsed="false">
      <c r="A1" s="0" t="s">
        <v>30</v>
      </c>
      <c r="B1" s="5" t="n">
        <f aca="false">SUM(B4,B9,B15,B20,B25)</f>
        <v>68500</v>
      </c>
    </row>
    <row r="3" customFormat="false" ht="15" hidden="false" customHeight="false" outlineLevel="0" collapsed="false">
      <c r="B3" s="8" t="s">
        <v>31</v>
      </c>
      <c r="C3" s="8" t="s">
        <v>32</v>
      </c>
      <c r="D3" s="8" t="s">
        <v>33</v>
      </c>
      <c r="E3" s="9" t="s">
        <v>34</v>
      </c>
    </row>
    <row r="4" customFormat="false" ht="15" hidden="false" customHeight="false" outlineLevel="0" collapsed="false">
      <c r="A4" s="1" t="s">
        <v>35</v>
      </c>
      <c r="B4" s="5" t="n">
        <f aca="false">C4*D4*E4</f>
        <v>32000</v>
      </c>
      <c r="C4" s="0" t="n">
        <v>16</v>
      </c>
      <c r="D4" s="0" t="n">
        <v>40</v>
      </c>
      <c r="E4" s="7" t="n">
        <v>50</v>
      </c>
    </row>
    <row r="5" customFormat="false" ht="15" hidden="false" customHeight="false" outlineLevel="0" collapsed="false">
      <c r="B5" s="4"/>
    </row>
    <row r="6" customFormat="false" ht="15" hidden="false" customHeight="false" outlineLevel="0" collapsed="false">
      <c r="A6" s="1" t="s">
        <v>36</v>
      </c>
      <c r="E6" s="0"/>
    </row>
    <row r="7" customFormat="false" ht="15" hidden="false" customHeight="false" outlineLevel="0" collapsed="false">
      <c r="A7" s="0" t="s">
        <v>37</v>
      </c>
      <c r="B7" s="4" t="n">
        <f aca="false">C7*D7*E7</f>
        <v>5400</v>
      </c>
      <c r="C7" s="0" t="n">
        <v>3</v>
      </c>
      <c r="D7" s="0" t="n">
        <v>40</v>
      </c>
      <c r="E7" s="7" t="n">
        <v>45</v>
      </c>
    </row>
    <row r="8" customFormat="false" ht="15" hidden="false" customHeight="false" outlineLevel="0" collapsed="false">
      <c r="A8" s="0" t="s">
        <v>38</v>
      </c>
      <c r="B8" s="4" t="n">
        <f aca="false">C8*D8*E8</f>
        <v>1600</v>
      </c>
      <c r="C8" s="0" t="n">
        <v>2</v>
      </c>
      <c r="D8" s="0" t="n">
        <v>20</v>
      </c>
      <c r="E8" s="7" t="n">
        <v>40</v>
      </c>
    </row>
    <row r="9" customFormat="false" ht="15" hidden="false" customHeight="false" outlineLevel="0" collapsed="false">
      <c r="A9" s="1" t="s">
        <v>39</v>
      </c>
      <c r="B9" s="5" t="n">
        <f aca="false">B7+B8</f>
        <v>7000</v>
      </c>
    </row>
    <row r="10" customFormat="false" ht="15" hidden="false" customHeight="false" outlineLevel="0" collapsed="false">
      <c r="B10" s="4"/>
    </row>
    <row r="11" customFormat="false" ht="15" hidden="false" customHeight="false" outlineLevel="0" collapsed="false">
      <c r="A11" s="1" t="s">
        <v>40</v>
      </c>
      <c r="B11" s="4"/>
    </row>
    <row r="12" customFormat="false" ht="15" hidden="false" customHeight="false" outlineLevel="0" collapsed="false">
      <c r="A12" s="0" t="s">
        <v>41</v>
      </c>
      <c r="B12" s="4" t="n">
        <f aca="false">C12*D12*E12</f>
        <v>9000</v>
      </c>
      <c r="C12" s="0" t="n">
        <v>5</v>
      </c>
      <c r="D12" s="0" t="n">
        <v>40</v>
      </c>
      <c r="E12" s="7" t="n">
        <v>45</v>
      </c>
    </row>
    <row r="13" customFormat="false" ht="15" hidden="false" customHeight="false" outlineLevel="0" collapsed="false">
      <c r="A13" s="0" t="s">
        <v>42</v>
      </c>
      <c r="B13" s="4" t="n">
        <f aca="false">C13*D13*E13</f>
        <v>10000</v>
      </c>
      <c r="C13" s="0" t="n">
        <v>5</v>
      </c>
      <c r="D13" s="0" t="n">
        <v>40</v>
      </c>
      <c r="E13" s="7" t="n">
        <v>50</v>
      </c>
    </row>
    <row r="14" customFormat="false" ht="15" hidden="false" customHeight="false" outlineLevel="0" collapsed="false">
      <c r="A14" s="0" t="s">
        <v>43</v>
      </c>
      <c r="B14" s="10" t="n">
        <f aca="false">C14*D14*E14</f>
        <v>2200</v>
      </c>
      <c r="C14" s="0" t="n">
        <v>2</v>
      </c>
      <c r="D14" s="0" t="n">
        <v>20</v>
      </c>
      <c r="E14" s="7" t="n">
        <v>55</v>
      </c>
    </row>
    <row r="15" customFormat="false" ht="15" hidden="false" customHeight="false" outlineLevel="0" collapsed="false">
      <c r="A15" s="1" t="s">
        <v>44</v>
      </c>
      <c r="B15" s="5" t="n">
        <f aca="false">SUM(B12:B14)</f>
        <v>21200</v>
      </c>
    </row>
    <row r="17" customFormat="false" ht="15" hidden="false" customHeight="false" outlineLevel="0" collapsed="false">
      <c r="A17" s="1" t="s">
        <v>45</v>
      </c>
    </row>
    <row r="18" customFormat="false" ht="15" hidden="false" customHeight="false" outlineLevel="0" collapsed="false">
      <c r="A18" s="0" t="s">
        <v>46</v>
      </c>
      <c r="B18" s="7" t="n">
        <f aca="false">C18*D18*E18</f>
        <v>4800</v>
      </c>
      <c r="C18" s="0" t="n">
        <v>3</v>
      </c>
      <c r="D18" s="0" t="n">
        <v>40</v>
      </c>
      <c r="E18" s="7" t="n">
        <v>40</v>
      </c>
    </row>
    <row r="19" customFormat="false" ht="15" hidden="false" customHeight="false" outlineLevel="0" collapsed="false">
      <c r="A19" s="0" t="s">
        <v>47</v>
      </c>
      <c r="B19" s="7" t="n">
        <f aca="false">C19*D19*E19</f>
        <v>1200</v>
      </c>
      <c r="C19" s="0" t="n">
        <v>1</v>
      </c>
      <c r="D19" s="0" t="n">
        <v>20</v>
      </c>
      <c r="E19" s="7" t="n">
        <v>60</v>
      </c>
    </row>
    <row r="20" customFormat="false" ht="15" hidden="false" customHeight="false" outlineLevel="0" collapsed="false">
      <c r="A20" s="1" t="s">
        <v>48</v>
      </c>
      <c r="B20" s="11" t="n">
        <f aca="false">B18+B19</f>
        <v>6000</v>
      </c>
    </row>
    <row r="22" customFormat="false" ht="15" hidden="false" customHeight="false" outlineLevel="0" collapsed="false">
      <c r="A22" s="1" t="s">
        <v>49</v>
      </c>
      <c r="E22" s="0"/>
    </row>
    <row r="23" customFormat="false" ht="15" hidden="false" customHeight="false" outlineLevel="0" collapsed="false">
      <c r="A23" s="0" t="s">
        <v>50</v>
      </c>
      <c r="B23" s="7" t="n">
        <f aca="false">C23*D23*E23</f>
        <v>900</v>
      </c>
      <c r="C23" s="0" t="n">
        <v>1</v>
      </c>
      <c r="D23" s="0" t="n">
        <v>20</v>
      </c>
      <c r="E23" s="7" t="n">
        <v>45</v>
      </c>
    </row>
    <row r="24" customFormat="false" ht="15" hidden="false" customHeight="false" outlineLevel="0" collapsed="false">
      <c r="A24" s="0" t="s">
        <v>51</v>
      </c>
      <c r="B24" s="7" t="n">
        <f aca="false">C24*D24*E24</f>
        <v>1400</v>
      </c>
      <c r="C24" s="0" t="n">
        <v>2</v>
      </c>
      <c r="D24" s="0" t="n">
        <v>20</v>
      </c>
      <c r="E24" s="7" t="n">
        <v>35</v>
      </c>
    </row>
    <row r="25" customFormat="false" ht="15" hidden="false" customHeight="false" outlineLevel="0" collapsed="false">
      <c r="A25" s="1" t="s">
        <v>52</v>
      </c>
      <c r="B25" s="11" t="n">
        <f aca="false">B23+B24</f>
        <v>2300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1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2.8046875" defaultRowHeight="13.8" zeroHeight="false" outlineLevelRow="0" outlineLevelCol="0"/>
  <cols>
    <col collapsed="false" customWidth="false" hidden="false" outlineLevel="0" max="1" min="1" style="4" width="12.8"/>
  </cols>
  <sheetData>
    <row r="1" customFormat="false" ht="13.8" hidden="false" customHeight="false" outlineLevel="0" collapsed="false">
      <c r="A1" s="5" t="n">
        <f aca="false">SUM(A4:A11)</f>
        <v>8400</v>
      </c>
      <c r="B1" s="1" t="s">
        <v>53</v>
      </c>
    </row>
    <row r="3" customFormat="false" ht="13.8" hidden="false" customHeight="false" outlineLevel="0" collapsed="false">
      <c r="A3" s="5" t="s">
        <v>54</v>
      </c>
    </row>
    <row r="4" customFormat="false" ht="13.8" hidden="false" customHeight="false" outlineLevel="0" collapsed="false">
      <c r="A4" s="4" t="n">
        <v>1500</v>
      </c>
      <c r="B4" s="0" t="s">
        <v>55</v>
      </c>
    </row>
    <row r="5" customFormat="false" ht="13.8" hidden="false" customHeight="false" outlineLevel="0" collapsed="false">
      <c r="A5" s="4" t="n">
        <v>800</v>
      </c>
      <c r="B5" s="0" t="s">
        <v>56</v>
      </c>
    </row>
    <row r="6" customFormat="false" ht="13.8" hidden="false" customHeight="false" outlineLevel="0" collapsed="false">
      <c r="A6" s="4" t="n">
        <v>1200</v>
      </c>
      <c r="B6" s="0" t="s">
        <v>57</v>
      </c>
    </row>
    <row r="7" customFormat="false" ht="13.8" hidden="false" customHeight="false" outlineLevel="0" collapsed="false">
      <c r="A7" s="4" t="n">
        <v>900</v>
      </c>
      <c r="B7" s="0" t="s">
        <v>58</v>
      </c>
    </row>
    <row r="8" customFormat="false" ht="13.8" hidden="false" customHeight="false" outlineLevel="0" collapsed="false">
      <c r="A8" s="4" t="n">
        <v>1100</v>
      </c>
      <c r="B8" s="0" t="s">
        <v>59</v>
      </c>
    </row>
    <row r="9" customFormat="false" ht="13.8" hidden="false" customHeight="false" outlineLevel="0" collapsed="false">
      <c r="A9" s="4" t="n">
        <v>1400</v>
      </c>
      <c r="B9" s="0" t="s">
        <v>60</v>
      </c>
    </row>
    <row r="10" customFormat="false" ht="13.8" hidden="false" customHeight="false" outlineLevel="0" collapsed="false">
      <c r="A10" s="4" t="n">
        <v>800</v>
      </c>
      <c r="B10" s="0" t="s">
        <v>61</v>
      </c>
    </row>
    <row r="11" customFormat="false" ht="13.8" hidden="false" customHeight="false" outlineLevel="0" collapsed="false">
      <c r="A11" s="4" t="n">
        <v>700</v>
      </c>
      <c r="B11" s="0" t="s">
        <v>62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Roman,Regular"&amp;12&amp;Kffffff&amp;A</oddHeader>
    <oddFooter>&amp;C&amp;"Times New Roman,Regular"&amp;12&amp;KffffffPage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1" activeCellId="0" sqref="A11"/>
    </sheetView>
  </sheetViews>
  <sheetFormatPr defaultColWidth="12.8046875" defaultRowHeight="13.8" zeroHeight="false" outlineLevelRow="0" outlineLevelCol="0"/>
  <cols>
    <col collapsed="false" customWidth="false" hidden="false" outlineLevel="0" max="1" min="1" style="4" width="12.8"/>
    <col collapsed="false" customWidth="true" hidden="false" outlineLevel="0" max="6" min="6" style="0" width="20.84"/>
  </cols>
  <sheetData>
    <row r="1" customFormat="false" ht="13.8" hidden="false" customHeight="false" outlineLevel="0" collapsed="false">
      <c r="A1" s="4" t="n">
        <f aca="false">SUM(A4:A25)</f>
        <v>15950</v>
      </c>
      <c r="B1" s="0" t="s">
        <v>63</v>
      </c>
    </row>
    <row r="3" customFormat="false" ht="13.8" hidden="false" customHeight="false" outlineLevel="0" collapsed="false">
      <c r="A3" s="5" t="s">
        <v>64</v>
      </c>
    </row>
    <row r="4" customFormat="false" ht="13.8" hidden="false" customHeight="false" outlineLevel="0" collapsed="false">
      <c r="A4" s="4" t="n">
        <v>1200</v>
      </c>
      <c r="B4" s="0" t="s">
        <v>65</v>
      </c>
    </row>
    <row r="5" customFormat="false" ht="13.8" hidden="false" customHeight="false" outlineLevel="0" collapsed="false">
      <c r="A5" s="4" t="n">
        <v>50</v>
      </c>
      <c r="B5" s="0" t="s">
        <v>66</v>
      </c>
    </row>
    <row r="6" customFormat="false" ht="13.8" hidden="false" customHeight="false" outlineLevel="0" collapsed="false">
      <c r="A6" s="4" t="n">
        <v>100</v>
      </c>
      <c r="B6" s="0" t="s">
        <v>67</v>
      </c>
    </row>
    <row r="7" customFormat="false" ht="13.8" hidden="false" customHeight="false" outlineLevel="0" collapsed="false">
      <c r="A7" s="4" t="n">
        <v>600</v>
      </c>
      <c r="B7" s="0" t="s">
        <v>68</v>
      </c>
      <c r="D7" s="8" t="s">
        <v>69</v>
      </c>
      <c r="E7" s="8" t="s">
        <v>70</v>
      </c>
      <c r="F7" s="8" t="s">
        <v>71</v>
      </c>
    </row>
    <row r="8" customFormat="false" ht="13.8" hidden="false" customHeight="false" outlineLevel="0" collapsed="false">
      <c r="A8" s="4" t="n">
        <v>2400</v>
      </c>
      <c r="B8" s="0" t="s">
        <v>72</v>
      </c>
      <c r="D8" s="0" t="n">
        <v>4</v>
      </c>
      <c r="E8" s="4" t="n">
        <v>50</v>
      </c>
      <c r="F8" s="4" t="n">
        <f aca="false">D8*E8*12</f>
        <v>2400</v>
      </c>
    </row>
    <row r="10" customFormat="false" ht="13.8" hidden="false" customHeight="false" outlineLevel="0" collapsed="false">
      <c r="A10" s="4" t="s">
        <v>73</v>
      </c>
    </row>
    <row r="11" customFormat="false" ht="13.8" hidden="false" customHeight="false" outlineLevel="0" collapsed="false">
      <c r="A11" s="4" t="n">
        <v>4800</v>
      </c>
      <c r="B11" s="0" t="s">
        <v>74</v>
      </c>
      <c r="D11" s="0" t="n">
        <v>10</v>
      </c>
      <c r="E11" s="4" t="n">
        <v>40</v>
      </c>
      <c r="F11" s="4" t="n">
        <f aca="false">D11*E11*12</f>
        <v>4800</v>
      </c>
    </row>
    <row r="12" customFormat="false" ht="13.8" hidden="false" customHeight="false" outlineLevel="0" collapsed="false">
      <c r="A12" s="4" t="n">
        <v>1800</v>
      </c>
      <c r="B12" s="0" t="s">
        <v>75</v>
      </c>
    </row>
    <row r="13" customFormat="false" ht="13.8" hidden="false" customHeight="false" outlineLevel="0" collapsed="false">
      <c r="A13" s="4" t="n">
        <v>1200</v>
      </c>
      <c r="B13" s="0" t="s">
        <v>76</v>
      </c>
    </row>
    <row r="15" customFormat="false" ht="13.8" hidden="false" customHeight="false" outlineLevel="0" collapsed="false">
      <c r="A15" s="4" t="s">
        <v>77</v>
      </c>
    </row>
    <row r="16" customFormat="false" ht="13.8" hidden="false" customHeight="false" outlineLevel="0" collapsed="false">
      <c r="A16" s="4" t="n">
        <v>1800</v>
      </c>
      <c r="B16" s="0" t="s">
        <v>78</v>
      </c>
    </row>
    <row r="17" customFormat="false" ht="13.8" hidden="false" customHeight="false" outlineLevel="0" collapsed="false">
      <c r="A17" s="4" t="n">
        <v>1200</v>
      </c>
      <c r="B17" s="0" t="s">
        <v>79</v>
      </c>
    </row>
    <row r="18" customFormat="false" ht="13.8" hidden="false" customHeight="false" outlineLevel="0" collapsed="false">
      <c r="A18" s="4" t="n">
        <v>800</v>
      </c>
      <c r="B18" s="0" t="s">
        <v>80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Roman,Regular"&amp;12&amp;Kffffff&amp;A</oddHeader>
    <oddFooter>&amp;C&amp;"Times New Roman,Regular"&amp;12&amp;KffffffPage &amp;P</oddFooter>
  </headerFooter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_rels/item3.xml.rels><?xml version="1.0" encoding="UTF-8"?>
<Relationships xmlns="http://schemas.openxmlformats.org/package/2006/relationships"><Relationship Id="rId1" Type="http://schemas.openxmlformats.org/officeDocument/2006/relationships/customXmlProps" Target="itemProps3.xml"/>
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DFC7BE728E41F41B29A108F671D3B97" ma:contentTypeVersion="4" ma:contentTypeDescription="Create a new document." ma:contentTypeScope="" ma:versionID="c1b56615dc7aa6eb4ba3a470810b3eec">
  <xsd:schema xmlns:xsd="http://www.w3.org/2001/XMLSchema" xmlns:xs="http://www.w3.org/2001/XMLSchema" xmlns:p="http://schemas.microsoft.com/office/2006/metadata/properties" xmlns:ns3="e0a83da2-07d6-42a5-8c25-e0169ca79725" targetNamespace="http://schemas.microsoft.com/office/2006/metadata/properties" ma:root="true" ma:fieldsID="32091e2a085134b2c475d72cb191ad89" ns3:_="">
    <xsd:import namespace="e0a83da2-07d6-42a5-8c25-e0169ca7972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a83da2-07d6-42a5-8c25-e0169ca797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A86CE9D-F642-4850-86BA-705805A22FD6}">
  <ds:schemaRefs>
    <ds:schemaRef ds:uri="http://schemas.openxmlformats.org/package/2006/metadata/core-properties"/>
    <ds:schemaRef ds:uri="http://purl.org/dc/terms/"/>
    <ds:schemaRef ds:uri="http://www.w3.org/XML/1998/namespace"/>
    <ds:schemaRef ds:uri="http://schemas.microsoft.com/office/infopath/2007/PartnerControls"/>
    <ds:schemaRef ds:uri="http://schemas.microsoft.com/office/2006/documentManagement/types"/>
    <ds:schemaRef ds:uri="http://purl.org/dc/dcmitype/"/>
    <ds:schemaRef ds:uri="http://schemas.microsoft.com/office/2006/metadata/properties"/>
    <ds:schemaRef ds:uri="e0a83da2-07d6-42a5-8c25-e0169ca79725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80C07A4C-7BA2-4D40-B622-883F9D51950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AB3131B-AEAF-4212-95BA-B26A9EB0B83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0a83da2-07d6-42a5-8c25-e0169ca7972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55</TotalTime>
  <Application>LibreOffice/24.8.2.1$Windows_X86_64 LibreOffice_project/0f794b6e29741098670a3b95d60478a65d05ef13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2025-03-04T03:49:44Z</dcterms:created>
  <dc:creator>Jami Johnson</dc:creator>
  <dc:description/>
  <dc:language>en-US</dc:language>
  <cp:lastModifiedBy/>
  <dcterms:modified xsi:type="dcterms:W3CDTF">2025-03-04T00:31:02Z</dcterms:modified>
  <cp:revision>10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0x010100CDFC7BE728E41F41B29A108F671D3B97</vt:lpwstr>
  </property>
</Properties>
</file>